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dmir\Desktop\2022 - 2023 год\Модель по повышению МРОТ\"/>
    </mc:Choice>
  </mc:AlternateContent>
  <xr:revisionPtr revIDLastSave="0" documentId="13_ncr:1_{70DFD7B5-A9FC-4A96-BDB3-378610DA7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M24" i="1"/>
  <c r="R24" i="1"/>
  <c r="T27" i="1"/>
  <c r="O14" i="1"/>
  <c r="O15" i="1" s="1"/>
  <c r="O19" i="1" s="1"/>
  <c r="O20" i="1" s="1"/>
  <c r="O29" i="1" s="1"/>
  <c r="D18" i="1"/>
  <c r="T29" i="1"/>
  <c r="G21" i="1" l="1"/>
  <c r="C21" i="1" s="1"/>
  <c r="D22" i="1" s="1"/>
  <c r="O31" i="1"/>
  <c r="O32" i="1" l="1"/>
  <c r="H22" i="1"/>
  <c r="O33" i="1" l="1"/>
</calcChain>
</file>

<file path=xl/sharedStrings.xml><?xml version="1.0" encoding="utf-8"?>
<sst xmlns="http://schemas.openxmlformats.org/spreadsheetml/2006/main" count="52" uniqueCount="37">
  <si>
    <t>Выпуск товаров и услуг</t>
  </si>
  <si>
    <t>↓</t>
  </si>
  <si>
    <t>Промежуточное потребление</t>
  </si>
  <si>
    <t>Добавленная стоимость</t>
  </si>
  <si>
    <t>Амортизация основных средств</t>
  </si>
  <si>
    <t>НДФЛ</t>
  </si>
  <si>
    <t>Задайте:</t>
  </si>
  <si>
    <t>Тогда:</t>
  </si>
  <si>
    <r>
      <t xml:space="preserve">Налог на прибыль </t>
    </r>
    <r>
      <rPr>
        <b/>
        <sz val="11"/>
        <color theme="1"/>
        <rFont val="Calibri"/>
        <family val="2"/>
        <charset val="204"/>
      </rPr>
      <t>→</t>
    </r>
  </si>
  <si>
    <r>
      <t xml:space="preserve">НДФЛ </t>
    </r>
    <r>
      <rPr>
        <b/>
        <sz val="11"/>
        <color theme="1"/>
        <rFont val="Calibri"/>
        <family val="2"/>
        <charset val="204"/>
      </rPr>
      <t>→</t>
    </r>
  </si>
  <si>
    <r>
      <t xml:space="preserve">НДФЛ + Налог на прибыль </t>
    </r>
    <r>
      <rPr>
        <b/>
        <sz val="11"/>
        <color theme="1"/>
        <rFont val="Calibri"/>
        <family val="2"/>
        <charset val="204"/>
      </rPr>
      <t>=</t>
    </r>
  </si>
  <si>
    <t>млн. рублей</t>
  </si>
  <si>
    <t>2022 г.</t>
  </si>
  <si>
    <t xml:space="preserve">ФОТ (оплата труда + страховые взносы) </t>
  </si>
  <si>
    <t>Другие затраты</t>
  </si>
  <si>
    <t>Прибыль производства</t>
  </si>
  <si>
    <t>Повышение МРОТ→</t>
  </si>
  <si>
    <t>ФОТ</t>
  </si>
  <si>
    <t>←</t>
  </si>
  <si>
    <t>⤡</t>
  </si>
  <si>
    <t>⤢</t>
  </si>
  <si>
    <t>Доля:</t>
  </si>
  <si>
    <t>Сведения о выпуске товаров и услуг,
промежуточном потреблении и добавленной стоимости в РТ 2022г.</t>
  </si>
  <si>
    <t xml:space="preserve">Численность работающих в РТ, тыс. чел. </t>
  </si>
  <si>
    <t>ФПМ</t>
  </si>
  <si>
    <t xml:space="preserve">Налог на прибыль, 20% </t>
  </si>
  <si>
    <t xml:space="preserve">Прибыль производства </t>
  </si>
  <si>
    <t>После повышения МРОТ:</t>
  </si>
  <si>
    <t>До повышения МРОТ:</t>
  </si>
  <si>
    <t>Итого (увеличение/уменьшение) составляет:</t>
  </si>
  <si>
    <t>Поступления налогов в бюджет</t>
  </si>
  <si>
    <t xml:space="preserve">                                               ↓</t>
  </si>
  <si>
    <t xml:space="preserve">                                                      ↓</t>
  </si>
  <si>
    <t xml:space="preserve">
⥂</t>
  </si>
  <si>
    <t>Возможное влияние изменения МРОТ на налог на прибыль 
(в предположении, что цена продукции не изменяется)</t>
  </si>
  <si>
    <t>ФОТ работающих в РТ, заработная плата которых изменится при повышении МРОТ в общем ФОТ (далее - ФПМ), млн. рублей</t>
  </si>
  <si>
    <t>Численность работающих в РТ, заработная плата которых изменится при повышении МРОТ  ( оценка 6,42%), тыс.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</si>
</sst>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mbria Math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5" borderId="1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12" xfId="0" applyBorder="1"/>
    <xf numFmtId="0" fontId="2" fillId="0" borderId="0" xfId="0" applyFont="1" applyAlignment="1">
      <alignment horizontal="right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3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47C929"/>
      <color rgb="FF43BC26"/>
      <color rgb="FF00E266"/>
      <color rgb="FF00CC5C"/>
      <color rgb="FF00D05E"/>
      <color rgb="FF99FF66"/>
      <color rgb="FF00FF00"/>
      <color rgb="FF99CCFF"/>
      <color rgb="FF74EFF8"/>
      <color rgb="FF0DA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C68"/>
  <sheetViews>
    <sheetView tabSelected="1" topLeftCell="A4" zoomScaleNormal="100" workbookViewId="0">
      <selection activeCell="R31" sqref="R31"/>
    </sheetView>
  </sheetViews>
  <sheetFormatPr defaultRowHeight="15" x14ac:dyDescent="0.25"/>
  <cols>
    <col min="3" max="3" width="11.140625" customWidth="1"/>
    <col min="4" max="4" width="9.28515625" customWidth="1"/>
    <col min="5" max="5" width="9" customWidth="1"/>
    <col min="6" max="6" width="9.42578125" customWidth="1"/>
    <col min="7" max="7" width="9.5703125" customWidth="1"/>
    <col min="8" max="8" width="8.42578125" customWidth="1"/>
    <col min="10" max="11" width="9.140625" customWidth="1"/>
    <col min="12" max="12" width="14" customWidth="1"/>
    <col min="13" max="13" width="14.85546875" customWidth="1"/>
    <col min="14" max="14" width="13.28515625" customWidth="1"/>
    <col min="15" max="15" width="11.85546875" customWidth="1"/>
    <col min="16" max="16" width="9.140625" customWidth="1"/>
    <col min="17" max="17" width="4.140625" customWidth="1"/>
    <col min="18" max="18" width="12.5703125" customWidth="1"/>
    <col min="19" max="19" width="11" customWidth="1"/>
  </cols>
  <sheetData>
    <row r="1" spans="4:17" ht="15.75" thickBot="1" x14ac:dyDescent="0.3"/>
    <row r="2" spans="4:17" ht="33" customHeight="1" thickBot="1" x14ac:dyDescent="0.3">
      <c r="F2" s="6"/>
      <c r="G2" s="18" t="s">
        <v>34</v>
      </c>
      <c r="H2" s="19"/>
      <c r="I2" s="19"/>
      <c r="J2" s="19"/>
      <c r="K2" s="19"/>
      <c r="L2" s="19"/>
      <c r="M2" s="19"/>
      <c r="N2" s="19"/>
    </row>
    <row r="4" spans="4:17" ht="15" customHeight="1" x14ac:dyDescent="0.25">
      <c r="E4" s="30" t="s">
        <v>22</v>
      </c>
      <c r="F4" s="30"/>
      <c r="G4" s="30"/>
      <c r="H4" s="30"/>
      <c r="I4" s="30"/>
      <c r="J4" s="30"/>
      <c r="K4" s="30"/>
      <c r="L4" s="38" t="s">
        <v>12</v>
      </c>
      <c r="M4" s="39"/>
      <c r="N4" s="39"/>
      <c r="O4" s="39" t="s">
        <v>11</v>
      </c>
      <c r="P4" s="39"/>
    </row>
    <row r="5" spans="4:17" ht="15" customHeight="1" x14ac:dyDescent="0.25">
      <c r="E5" s="30"/>
      <c r="F5" s="30"/>
      <c r="G5" s="30"/>
      <c r="H5" s="30"/>
      <c r="I5" s="30"/>
      <c r="J5" s="30"/>
      <c r="K5" s="30"/>
      <c r="L5" s="70" t="s">
        <v>0</v>
      </c>
      <c r="M5" s="41"/>
      <c r="N5" s="41"/>
      <c r="O5" s="37">
        <v>5162046.8</v>
      </c>
      <c r="P5" s="40"/>
    </row>
    <row r="6" spans="4:17" x14ac:dyDescent="0.25">
      <c r="D6" s="3"/>
      <c r="E6" s="3"/>
      <c r="F6" s="3"/>
      <c r="G6" s="3"/>
      <c r="H6" s="3"/>
      <c r="I6" s="3"/>
      <c r="J6" s="3"/>
      <c r="L6" s="41" t="s">
        <v>2</v>
      </c>
      <c r="M6" s="41"/>
      <c r="N6" s="41"/>
      <c r="O6" s="37">
        <v>2854437.2</v>
      </c>
      <c r="P6" s="40"/>
    </row>
    <row r="7" spans="4:17" x14ac:dyDescent="0.25">
      <c r="D7" s="3"/>
      <c r="E7" s="3"/>
      <c r="F7" s="3"/>
      <c r="G7" s="3"/>
      <c r="H7" s="3"/>
      <c r="I7" s="3"/>
      <c r="J7" s="3"/>
      <c r="L7" s="41" t="s">
        <v>3</v>
      </c>
      <c r="M7" s="41"/>
      <c r="N7" s="41"/>
      <c r="O7" s="37">
        <v>2307609.6000000001</v>
      </c>
      <c r="P7" s="40"/>
    </row>
    <row r="8" spans="4:17" ht="18.75" customHeight="1" x14ac:dyDescent="0.25">
      <c r="L8" s="71" t="s">
        <v>13</v>
      </c>
      <c r="M8" s="71"/>
      <c r="N8" s="71"/>
      <c r="O8" s="45">
        <v>463588.3</v>
      </c>
      <c r="P8" s="45"/>
    </row>
    <row r="9" spans="4:17" x14ac:dyDescent="0.25">
      <c r="L9" s="41" t="s">
        <v>4</v>
      </c>
      <c r="M9" s="41"/>
      <c r="N9" s="41"/>
      <c r="O9" s="37">
        <v>200741</v>
      </c>
      <c r="P9" s="40"/>
    </row>
    <row r="10" spans="4:17" x14ac:dyDescent="0.25">
      <c r="L10" s="41" t="s">
        <v>14</v>
      </c>
      <c r="M10" s="41"/>
      <c r="N10" s="41"/>
      <c r="O10" s="37">
        <v>981913.2</v>
      </c>
      <c r="P10" s="40"/>
    </row>
    <row r="11" spans="4:17" x14ac:dyDescent="0.25">
      <c r="L11" s="41" t="s">
        <v>15</v>
      </c>
      <c r="M11" s="41"/>
      <c r="N11" s="41"/>
      <c r="O11" s="37">
        <v>661367.1</v>
      </c>
      <c r="P11" s="40"/>
      <c r="Q11" s="9"/>
    </row>
    <row r="12" spans="4:17" x14ac:dyDescent="0.25">
      <c r="L12" s="72" t="s">
        <v>1</v>
      </c>
      <c r="M12" s="73"/>
      <c r="N12" s="73"/>
      <c r="O12" s="73"/>
      <c r="P12" s="38"/>
    </row>
    <row r="13" spans="4:17" ht="21.75" customHeight="1" x14ac:dyDescent="0.25">
      <c r="L13" s="87" t="s">
        <v>23</v>
      </c>
      <c r="M13" s="87"/>
      <c r="N13" s="87"/>
      <c r="O13" s="88">
        <v>2064.8000000000002</v>
      </c>
      <c r="P13" s="88"/>
    </row>
    <row r="14" spans="4:17" ht="42.75" customHeight="1" x14ac:dyDescent="0.25">
      <c r="L14" s="25" t="s">
        <v>36</v>
      </c>
      <c r="M14" s="26"/>
      <c r="N14" s="27"/>
      <c r="O14" s="28">
        <f>6.42/100*O13</f>
        <v>132.56016</v>
      </c>
      <c r="P14" s="29"/>
    </row>
    <row r="15" spans="4:17" ht="44.25" customHeight="1" x14ac:dyDescent="0.25">
      <c r="K15" s="5"/>
      <c r="L15" s="91" t="s">
        <v>35</v>
      </c>
      <c r="M15" s="91"/>
      <c r="N15" s="91"/>
      <c r="O15" s="45">
        <f>(O8/O13)*O14</f>
        <v>29762.368859999995</v>
      </c>
      <c r="P15" s="45"/>
    </row>
    <row r="16" spans="4:17" ht="13.5" customHeight="1" x14ac:dyDescent="0.25">
      <c r="L16" s="92" t="s">
        <v>32</v>
      </c>
      <c r="M16" s="93"/>
      <c r="N16" s="93"/>
      <c r="O16" s="93"/>
      <c r="P16" s="94"/>
    </row>
    <row r="17" spans="3:21" x14ac:dyDescent="0.25">
      <c r="D17" s="43" t="s">
        <v>0</v>
      </c>
      <c r="E17" s="43"/>
      <c r="F17" s="43"/>
      <c r="G17" s="43"/>
      <c r="H17" s="44"/>
      <c r="I17" s="35" t="s">
        <v>18</v>
      </c>
      <c r="J17" s="35"/>
      <c r="K17" s="35"/>
      <c r="L17" s="11" t="s">
        <v>6</v>
      </c>
      <c r="M17" s="54" t="s">
        <v>16</v>
      </c>
      <c r="N17" s="54"/>
      <c r="O17" s="89">
        <v>0.15</v>
      </c>
      <c r="P17" s="90"/>
    </row>
    <row r="18" spans="3:21" x14ac:dyDescent="0.25">
      <c r="D18" s="45">
        <f>O5</f>
        <v>5162046.8</v>
      </c>
      <c r="E18" s="45"/>
      <c r="F18" s="45"/>
      <c r="G18" s="45"/>
      <c r="H18" s="46"/>
      <c r="I18" s="35"/>
      <c r="J18" s="35"/>
      <c r="K18" s="35"/>
      <c r="L18" s="95"/>
      <c r="M18" s="20" t="s">
        <v>1</v>
      </c>
      <c r="N18" s="21"/>
      <c r="O18" s="22" t="s">
        <v>11</v>
      </c>
      <c r="P18" s="22"/>
    </row>
    <row r="19" spans="3:21" ht="15" customHeight="1" x14ac:dyDescent="0.25">
      <c r="D19" s="33" t="s">
        <v>20</v>
      </c>
      <c r="E19" s="34"/>
      <c r="G19" s="31" t="s">
        <v>19</v>
      </c>
      <c r="H19" s="32"/>
      <c r="J19" s="1"/>
      <c r="K19" s="2"/>
      <c r="L19" s="24"/>
      <c r="M19" s="54" t="s">
        <v>24</v>
      </c>
      <c r="N19" s="54"/>
      <c r="O19" s="55">
        <f>O15*(1+O17)</f>
        <v>34226.724188999993</v>
      </c>
      <c r="P19" s="55"/>
    </row>
    <row r="20" spans="3:21" x14ac:dyDescent="0.25">
      <c r="C20" s="36" t="s">
        <v>2</v>
      </c>
      <c r="D20" s="36"/>
      <c r="E20" s="36"/>
      <c r="G20" s="36" t="s">
        <v>3</v>
      </c>
      <c r="H20" s="36"/>
      <c r="I20" s="36"/>
      <c r="J20" s="1"/>
      <c r="K20" s="2"/>
      <c r="L20" s="24"/>
      <c r="M20" s="53" t="s">
        <v>17</v>
      </c>
      <c r="N20" s="53"/>
      <c r="O20" s="37">
        <f>O8+(O19-O15)</f>
        <v>468052.65532899997</v>
      </c>
      <c r="P20" s="40"/>
    </row>
    <row r="21" spans="3:21" ht="14.25" customHeight="1" x14ac:dyDescent="0.25">
      <c r="C21" s="37">
        <f>D18-G21</f>
        <v>2849972.8446710003</v>
      </c>
      <c r="D21" s="37"/>
      <c r="E21" s="37"/>
      <c r="G21" s="37">
        <f>O9+O10+O11+O8+(O20-O8)</f>
        <v>2312073.9553289996</v>
      </c>
      <c r="H21" s="37"/>
      <c r="I21" s="37"/>
      <c r="J21" s="1"/>
      <c r="K21" s="2"/>
      <c r="L21" s="12" t="s">
        <v>7</v>
      </c>
      <c r="M21" s="56" t="s">
        <v>31</v>
      </c>
      <c r="N21" s="57"/>
      <c r="O21" s="57"/>
      <c r="P21" s="58"/>
    </row>
    <row r="22" spans="3:21" x14ac:dyDescent="0.25">
      <c r="C22" s="4" t="s">
        <v>21</v>
      </c>
      <c r="D22" s="47">
        <f>C21/D18*100%</f>
        <v>0.55210131854500044</v>
      </c>
      <c r="E22" s="48"/>
      <c r="G22" s="4" t="s">
        <v>21</v>
      </c>
      <c r="H22" s="42">
        <f>G21/D18*100%</f>
        <v>0.4478986814549995</v>
      </c>
      <c r="I22" s="42"/>
      <c r="J22" s="1"/>
      <c r="K22" s="1"/>
      <c r="L22" s="23"/>
      <c r="M22" s="66" t="s">
        <v>27</v>
      </c>
      <c r="N22" s="66"/>
      <c r="O22" s="66"/>
      <c r="P22" s="67"/>
      <c r="Q22" s="98" t="s">
        <v>33</v>
      </c>
      <c r="R22" s="38" t="s">
        <v>28</v>
      </c>
      <c r="S22" s="39"/>
      <c r="T22" s="39"/>
      <c r="U22" s="39"/>
    </row>
    <row r="23" spans="3:21" x14ac:dyDescent="0.25">
      <c r="C23" s="7"/>
      <c r="D23" s="8"/>
      <c r="E23" s="8"/>
      <c r="G23" s="7"/>
      <c r="H23" s="8"/>
      <c r="I23" s="8"/>
      <c r="J23" s="1"/>
      <c r="L23" s="24"/>
      <c r="M23" s="20" t="s">
        <v>26</v>
      </c>
      <c r="N23" s="21"/>
      <c r="O23" s="21"/>
      <c r="P23" s="59"/>
      <c r="Q23" s="99"/>
      <c r="R23" s="97" t="s">
        <v>26</v>
      </c>
      <c r="S23" s="73"/>
      <c r="T23" s="73"/>
      <c r="U23" s="38"/>
    </row>
    <row r="24" spans="3:21" ht="21.75" customHeight="1" x14ac:dyDescent="0.25">
      <c r="L24" s="24"/>
      <c r="M24" s="45">
        <f>O7-O9-O10-O20</f>
        <v>656902.74467100017</v>
      </c>
      <c r="N24" s="45"/>
      <c r="O24" s="45"/>
      <c r="P24" s="45"/>
      <c r="Q24" s="99"/>
      <c r="R24" s="45">
        <f>O11</f>
        <v>661367.1</v>
      </c>
      <c r="S24" s="45"/>
      <c r="T24" s="45"/>
      <c r="U24" s="45"/>
    </row>
    <row r="25" spans="3:21" ht="22.5" customHeight="1" x14ac:dyDescent="0.25">
      <c r="L25" s="24"/>
      <c r="M25" s="65" t="s">
        <v>30</v>
      </c>
      <c r="N25" s="65"/>
      <c r="O25" s="65"/>
      <c r="P25" s="65"/>
      <c r="Q25" s="99"/>
      <c r="R25" s="96" t="s">
        <v>30</v>
      </c>
      <c r="S25" s="96"/>
      <c r="T25" s="96"/>
      <c r="U25" s="96"/>
    </row>
    <row r="26" spans="3:21" ht="14.25" customHeight="1" x14ac:dyDescent="0.25">
      <c r="L26" s="24"/>
      <c r="M26" s="22" t="s">
        <v>1</v>
      </c>
      <c r="N26" s="22"/>
      <c r="O26" s="22" t="s">
        <v>11</v>
      </c>
      <c r="P26" s="22"/>
      <c r="Q26" s="99"/>
      <c r="R26" s="39" t="s">
        <v>1</v>
      </c>
      <c r="S26" s="39"/>
      <c r="T26" s="39" t="s">
        <v>11</v>
      </c>
      <c r="U26" s="39"/>
    </row>
    <row r="27" spans="3:21" x14ac:dyDescent="0.25">
      <c r="L27" s="24"/>
      <c r="M27" s="53" t="s">
        <v>25</v>
      </c>
      <c r="N27" s="53"/>
      <c r="O27" s="37">
        <f>M24*0.2</f>
        <v>131380.54893420005</v>
      </c>
      <c r="P27" s="37"/>
      <c r="Q27" s="99"/>
      <c r="R27" s="39" t="s">
        <v>25</v>
      </c>
      <c r="S27" s="39"/>
      <c r="T27" s="37">
        <f>O11*0.2</f>
        <v>132273.42000000001</v>
      </c>
      <c r="U27" s="37"/>
    </row>
    <row r="28" spans="3:21" ht="8.25" customHeight="1" x14ac:dyDescent="0.25">
      <c r="L28" s="24"/>
      <c r="M28" s="40"/>
      <c r="N28" s="40"/>
      <c r="O28" s="40"/>
      <c r="P28" s="40"/>
      <c r="Q28" s="99"/>
      <c r="R28" s="40"/>
      <c r="S28" s="40"/>
      <c r="T28" s="40"/>
      <c r="U28" s="40"/>
    </row>
    <row r="29" spans="3:21" x14ac:dyDescent="0.25">
      <c r="L29" s="24"/>
      <c r="M29" s="53" t="s">
        <v>5</v>
      </c>
      <c r="N29" s="53"/>
      <c r="O29" s="37">
        <f>O20*12.6%</f>
        <v>58974.634571454</v>
      </c>
      <c r="P29" s="37"/>
      <c r="Q29" s="100"/>
      <c r="R29" s="39" t="s">
        <v>5</v>
      </c>
      <c r="S29" s="39"/>
      <c r="T29" s="37">
        <f>O8*12.6%</f>
        <v>58412.125800000002</v>
      </c>
      <c r="U29" s="37"/>
    </row>
    <row r="30" spans="3:21" x14ac:dyDescent="0.25">
      <c r="L30" s="60" t="s">
        <v>29</v>
      </c>
      <c r="M30" s="61"/>
      <c r="N30" s="62"/>
      <c r="O30" s="63" t="s">
        <v>11</v>
      </c>
      <c r="P30" s="64"/>
    </row>
    <row r="31" spans="3:21" x14ac:dyDescent="0.25">
      <c r="L31" s="49" t="s">
        <v>9</v>
      </c>
      <c r="M31" s="49"/>
      <c r="N31" s="50"/>
      <c r="O31" s="37">
        <f>O29-T29</f>
        <v>562.50877145399863</v>
      </c>
      <c r="P31" s="40"/>
    </row>
    <row r="32" spans="3:21" x14ac:dyDescent="0.25">
      <c r="L32" s="49" t="s">
        <v>8</v>
      </c>
      <c r="M32" s="49"/>
      <c r="N32" s="50"/>
      <c r="O32" s="37">
        <f>O27-T27</f>
        <v>-892.8710657999618</v>
      </c>
      <c r="P32" s="40"/>
    </row>
    <row r="33" spans="12:16" x14ac:dyDescent="0.25">
      <c r="L33" s="49" t="s">
        <v>10</v>
      </c>
      <c r="M33" s="49"/>
      <c r="N33" s="50"/>
      <c r="O33" s="51">
        <f>(O27+O29)-(T27+T29)</f>
        <v>-330.36229434597772</v>
      </c>
      <c r="P33" s="52"/>
    </row>
    <row r="51" spans="15:29" x14ac:dyDescent="0.25">
      <c r="Q51" s="68"/>
      <c r="R51" s="68"/>
      <c r="S51" s="68"/>
      <c r="T51" s="68"/>
      <c r="U51" s="68"/>
    </row>
    <row r="52" spans="15:29" ht="15.75" x14ac:dyDescent="0.25">
      <c r="S52" s="9"/>
      <c r="Y52" s="13"/>
      <c r="Z52" s="68"/>
      <c r="AA52" s="68"/>
      <c r="AB52" s="82"/>
      <c r="AC52" s="82"/>
    </row>
    <row r="53" spans="15:29" x14ac:dyDescent="0.25">
      <c r="R53" s="80"/>
      <c r="S53" s="80"/>
      <c r="T53" s="80"/>
      <c r="U53" s="13"/>
      <c r="Z53" s="76"/>
      <c r="AA53" s="68"/>
      <c r="AB53" s="68"/>
      <c r="AC53" s="68"/>
    </row>
    <row r="54" spans="15:29" x14ac:dyDescent="0.25">
      <c r="Q54" s="14"/>
      <c r="T54" s="9"/>
      <c r="Z54" s="75"/>
      <c r="AA54" s="75"/>
      <c r="AB54" s="74"/>
      <c r="AC54" s="74"/>
    </row>
    <row r="55" spans="15:29" x14ac:dyDescent="0.25">
      <c r="Q55" s="15"/>
      <c r="Z55" s="83"/>
      <c r="AA55" s="83"/>
      <c r="AB55" s="74"/>
      <c r="AC55" s="75"/>
    </row>
    <row r="56" spans="15:29" x14ac:dyDescent="0.25">
      <c r="O56" s="68"/>
      <c r="P56" s="68"/>
      <c r="Q56" s="68"/>
      <c r="T56" s="68"/>
      <c r="U56" s="68"/>
      <c r="V56" s="68"/>
      <c r="W56" s="68"/>
      <c r="Z56" s="75"/>
      <c r="AA56" s="75"/>
      <c r="AB56" s="74"/>
      <c r="AC56" s="75"/>
    </row>
    <row r="57" spans="15:29" x14ac:dyDescent="0.25">
      <c r="O57" s="80"/>
      <c r="P57" s="80"/>
      <c r="Q57" s="80"/>
      <c r="T57" s="81"/>
      <c r="U57" s="81"/>
      <c r="V57" s="81"/>
      <c r="W57" s="81"/>
      <c r="Y57" s="13"/>
      <c r="AA57" s="76"/>
      <c r="AB57" s="68"/>
    </row>
    <row r="58" spans="15:29" x14ac:dyDescent="0.25">
      <c r="S58" s="10"/>
      <c r="T58" s="76"/>
      <c r="U58" s="68"/>
      <c r="V58" s="68"/>
      <c r="W58" s="68"/>
      <c r="Z58" s="86"/>
      <c r="AA58" s="86"/>
      <c r="AB58" s="86"/>
      <c r="AC58" s="86"/>
    </row>
    <row r="59" spans="15:29" x14ac:dyDescent="0.25">
      <c r="S59" s="16"/>
      <c r="T59" s="75"/>
      <c r="U59" s="75"/>
      <c r="V59" s="74"/>
      <c r="W59" s="74"/>
      <c r="Z59" s="79"/>
      <c r="AA59" s="79"/>
      <c r="AB59" s="79"/>
      <c r="AC59" s="79"/>
    </row>
    <row r="60" spans="15:29" x14ac:dyDescent="0.25">
      <c r="O60" s="85"/>
      <c r="P60" s="85"/>
      <c r="Q60" s="85"/>
      <c r="R60" s="85"/>
      <c r="S60" s="8"/>
      <c r="T60" s="83"/>
      <c r="U60" s="83"/>
      <c r="V60" s="74"/>
      <c r="W60" s="74"/>
      <c r="AA60" s="76"/>
      <c r="AB60" s="68"/>
    </row>
    <row r="61" spans="15:29" x14ac:dyDescent="0.25">
      <c r="S61" s="17"/>
      <c r="T61" s="75"/>
      <c r="U61" s="75"/>
      <c r="V61" s="74"/>
      <c r="W61" s="74"/>
      <c r="Z61" s="83"/>
      <c r="AA61" s="83"/>
      <c r="AB61" s="84"/>
      <c r="AC61" s="84"/>
    </row>
    <row r="62" spans="15:29" x14ac:dyDescent="0.25">
      <c r="U62" s="76"/>
      <c r="V62" s="68"/>
      <c r="Z62" s="77"/>
      <c r="AA62" s="77"/>
      <c r="AB62" s="77"/>
      <c r="AC62" s="77"/>
    </row>
    <row r="63" spans="15:29" x14ac:dyDescent="0.25">
      <c r="T63" s="86"/>
      <c r="U63" s="86"/>
      <c r="V63" s="86"/>
      <c r="W63" s="86"/>
      <c r="Z63" s="75"/>
      <c r="AA63" s="75"/>
      <c r="AB63" s="78"/>
      <c r="AC63" s="78"/>
    </row>
    <row r="64" spans="15:29" x14ac:dyDescent="0.25">
      <c r="T64" s="79"/>
      <c r="U64" s="79"/>
      <c r="V64" s="79"/>
      <c r="W64" s="79"/>
      <c r="Y64" s="77"/>
      <c r="Z64" s="77"/>
      <c r="AA64" s="77"/>
      <c r="AB64" s="77"/>
      <c r="AC64" s="77"/>
    </row>
    <row r="65" spans="20:29" x14ac:dyDescent="0.25">
      <c r="T65" s="13"/>
      <c r="U65" s="76"/>
      <c r="V65" s="68"/>
      <c r="Y65" s="68"/>
      <c r="Z65" s="68"/>
      <c r="AA65" s="68"/>
      <c r="AB65" s="68"/>
      <c r="AC65" s="68"/>
    </row>
    <row r="66" spans="20:29" x14ac:dyDescent="0.25">
      <c r="T66" s="83"/>
      <c r="U66" s="83"/>
      <c r="V66" s="84"/>
      <c r="W66" s="84"/>
      <c r="Y66" s="68"/>
      <c r="Z66" s="68"/>
      <c r="AA66" s="68"/>
      <c r="AB66" s="69"/>
      <c r="AC66" s="68"/>
    </row>
    <row r="67" spans="20:29" x14ac:dyDescent="0.25">
      <c r="T67" s="77"/>
      <c r="U67" s="77"/>
      <c r="V67" s="77"/>
      <c r="W67" s="77"/>
      <c r="Y67" s="68"/>
      <c r="Z67" s="68"/>
      <c r="AA67" s="68"/>
      <c r="AB67" s="69"/>
      <c r="AC67" s="69"/>
    </row>
    <row r="68" spans="20:29" x14ac:dyDescent="0.25">
      <c r="T68" s="75"/>
      <c r="U68" s="75"/>
      <c r="V68" s="78"/>
      <c r="W68" s="78"/>
      <c r="Y68" s="68"/>
      <c r="Z68" s="68"/>
      <c r="AA68" s="68"/>
      <c r="AB68" s="69"/>
      <c r="AC68" s="68"/>
    </row>
  </sheetData>
  <mergeCells count="128">
    <mergeCell ref="O15:P15"/>
    <mergeCell ref="L13:N13"/>
    <mergeCell ref="O13:P13"/>
    <mergeCell ref="O17:P17"/>
    <mergeCell ref="L15:N15"/>
    <mergeCell ref="M17:N17"/>
    <mergeCell ref="L16:P16"/>
    <mergeCell ref="L18:L20"/>
    <mergeCell ref="Q51:U51"/>
    <mergeCell ref="R25:U25"/>
    <mergeCell ref="R23:U23"/>
    <mergeCell ref="Q22:Q29"/>
    <mergeCell ref="R29:S29"/>
    <mergeCell ref="R26:S26"/>
    <mergeCell ref="M28:P28"/>
    <mergeCell ref="R22:U22"/>
    <mergeCell ref="R24:U24"/>
    <mergeCell ref="T26:U26"/>
    <mergeCell ref="T27:U27"/>
    <mergeCell ref="T29:U29"/>
    <mergeCell ref="R28:U28"/>
    <mergeCell ref="R27:S27"/>
    <mergeCell ref="O56:Q56"/>
    <mergeCell ref="O57:Q57"/>
    <mergeCell ref="T56:W56"/>
    <mergeCell ref="T57:W57"/>
    <mergeCell ref="AB52:AC52"/>
    <mergeCell ref="Z52:AA52"/>
    <mergeCell ref="AB54:AC54"/>
    <mergeCell ref="Z55:AA55"/>
    <mergeCell ref="T68:U68"/>
    <mergeCell ref="V68:W68"/>
    <mergeCell ref="R53:T53"/>
    <mergeCell ref="T59:U59"/>
    <mergeCell ref="V59:W59"/>
    <mergeCell ref="T60:U60"/>
    <mergeCell ref="V60:W60"/>
    <mergeCell ref="T66:U66"/>
    <mergeCell ref="V66:W66"/>
    <mergeCell ref="T67:W67"/>
    <mergeCell ref="O60:R60"/>
    <mergeCell ref="T63:W63"/>
    <mergeCell ref="Z58:AC58"/>
    <mergeCell ref="Z59:AC59"/>
    <mergeCell ref="Z61:AA61"/>
    <mergeCell ref="AB61:AC61"/>
    <mergeCell ref="Z63:AA63"/>
    <mergeCell ref="AB63:AC63"/>
    <mergeCell ref="Y65:AC65"/>
    <mergeCell ref="Y66:AA66"/>
    <mergeCell ref="T58:W58"/>
    <mergeCell ref="U62:V62"/>
    <mergeCell ref="T64:W64"/>
    <mergeCell ref="U65:V65"/>
    <mergeCell ref="T61:U61"/>
    <mergeCell ref="V61:W61"/>
    <mergeCell ref="Y67:AA67"/>
    <mergeCell ref="AB67:AC67"/>
    <mergeCell ref="Y68:AA68"/>
    <mergeCell ref="AB68:AC68"/>
    <mergeCell ref="L5:N5"/>
    <mergeCell ref="L8:N8"/>
    <mergeCell ref="O8:P8"/>
    <mergeCell ref="L9:N9"/>
    <mergeCell ref="O9:P9"/>
    <mergeCell ref="L10:N10"/>
    <mergeCell ref="O10:P10"/>
    <mergeCell ref="L11:N11"/>
    <mergeCell ref="O11:P11"/>
    <mergeCell ref="L12:P12"/>
    <mergeCell ref="AB55:AC55"/>
    <mergeCell ref="Z56:AA56"/>
    <mergeCell ref="AB56:AC56"/>
    <mergeCell ref="AA57:AB57"/>
    <mergeCell ref="Z53:AC53"/>
    <mergeCell ref="Z54:AA54"/>
    <mergeCell ref="Z62:AC62"/>
    <mergeCell ref="Y64:AC64"/>
    <mergeCell ref="AB66:AC66"/>
    <mergeCell ref="AA60:AB60"/>
    <mergeCell ref="D22:E22"/>
    <mergeCell ref="L32:N32"/>
    <mergeCell ref="L33:N33"/>
    <mergeCell ref="O31:P31"/>
    <mergeCell ref="O32:P32"/>
    <mergeCell ref="O33:P33"/>
    <mergeCell ref="M24:P24"/>
    <mergeCell ref="M27:N27"/>
    <mergeCell ref="M19:N19"/>
    <mergeCell ref="O19:P19"/>
    <mergeCell ref="M20:N20"/>
    <mergeCell ref="O20:P20"/>
    <mergeCell ref="M29:N29"/>
    <mergeCell ref="L31:N31"/>
    <mergeCell ref="M21:P21"/>
    <mergeCell ref="M23:P23"/>
    <mergeCell ref="L30:N30"/>
    <mergeCell ref="O30:P30"/>
    <mergeCell ref="M25:P25"/>
    <mergeCell ref="O27:P27"/>
    <mergeCell ref="O29:P29"/>
    <mergeCell ref="M26:N26"/>
    <mergeCell ref="M22:P22"/>
    <mergeCell ref="O26:P26"/>
    <mergeCell ref="G2:N2"/>
    <mergeCell ref="M18:N18"/>
    <mergeCell ref="O18:P18"/>
    <mergeCell ref="L22:L29"/>
    <mergeCell ref="L14:N14"/>
    <mergeCell ref="O14:P14"/>
    <mergeCell ref="E4:K5"/>
    <mergeCell ref="G19:H19"/>
    <mergeCell ref="D19:E19"/>
    <mergeCell ref="I17:K18"/>
    <mergeCell ref="C20:E20"/>
    <mergeCell ref="G20:I20"/>
    <mergeCell ref="G21:I21"/>
    <mergeCell ref="C21:E21"/>
    <mergeCell ref="L4:N4"/>
    <mergeCell ref="O4:P4"/>
    <mergeCell ref="O5:P5"/>
    <mergeCell ref="L6:N6"/>
    <mergeCell ref="L7:N7"/>
    <mergeCell ref="O6:P6"/>
    <mergeCell ref="O7:P7"/>
    <mergeCell ref="H22:I22"/>
    <mergeCell ref="D17:H17"/>
    <mergeCell ref="D18:H18"/>
  </mergeCells>
  <pageMargins left="0.7" right="0.7" top="0.75" bottom="0.75" header="0.3" footer="0.3"/>
  <pageSetup paperSize="9" scale="6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Радмир Назаров</dc:creator>
  <cp:lastModifiedBy>Радмир Назаров</cp:lastModifiedBy>
  <cp:lastPrinted>2023-08-14T12:32:51Z</cp:lastPrinted>
  <dcterms:created xsi:type="dcterms:W3CDTF">2015-06-05T18:19:34Z</dcterms:created>
  <dcterms:modified xsi:type="dcterms:W3CDTF">2023-09-05T12:38:20Z</dcterms:modified>
</cp:coreProperties>
</file>