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date1904="0"/>
  <workbookProtection/>
  <bookViews>
    <workbookView xWindow="360" yWindow="15" windowWidth="20955" windowHeight="9720" activeTab="0"/>
  </bookViews>
  <sheets>
    <sheet name="Лист1" sheetId="1" state="visible" r:id="rId1"/>
  </sheets>
  <definedNames>
    <definedName name="_xlnm.Print_Area" localSheetId="0" hidden="0">'Лист1'!$A$1:$L$7</definedName>
  </definedNames>
  <calcPr refMode="A1" iterate="0" iterateCount="100" iterateDelta="0.0001"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<sst xmlns="http://schemas.openxmlformats.org/spreadsheetml/2006/main" count="23" uniqueCount="23">
  <si>
    <t xml:space="preserve">Расчет выпадающих доходов в бюджет Республики Татарстан от лиц,умерших в трудоспособном возрасте, от содержания больных в стационарах, социальных сирот и детей в приемных семьях</t>
  </si>
  <si>
    <t>Период</t>
  </si>
  <si>
    <t xml:space="preserve">Вклад 1 человека трудоспособного возраста в ВРП РТ, млн руб.</t>
  </si>
  <si>
    <t xml:space="preserve">Выпадающие доходы ВРП от умерших людей трудоспособного возраста, млн руб.</t>
  </si>
  <si>
    <t xml:space="preserve">Затраты из бюджета на содержание социальных сирот и детей в приемных семьях, млн руб.</t>
  </si>
  <si>
    <t xml:space="preserve">Затраты из бюджета на содержание больных, млн руб.</t>
  </si>
  <si>
    <t xml:space="preserve">Потери ВРП от содержания больных, млн руб.</t>
  </si>
  <si>
    <t xml:space="preserve">Потери ВРП от содержания социальных сирот и детей в приемных семьях, млн руб.</t>
  </si>
  <si>
    <t xml:space="preserve">Суммарные потери ВРП от умерших в трудоспособном возрасте, от содержания больных, от содержания социальных сирот и детей в приемных семьях, млн руб.</t>
  </si>
  <si>
    <t xml:space="preserve">2023 год</t>
  </si>
  <si>
    <t xml:space="preserve">                    </t>
  </si>
  <si>
    <t xml:space="preserve">Исходные данные:</t>
  </si>
  <si>
    <t xml:space="preserve">ВРП, млн руб.</t>
  </si>
  <si>
    <t xml:space="preserve">Доходы в бюджет, млн руб. </t>
  </si>
  <si>
    <t xml:space="preserve">Доля бюджета в ВРП, %</t>
  </si>
  <si>
    <t xml:space="preserve">Трудоспособное население, чел.</t>
  </si>
  <si>
    <t xml:space="preserve">Количество социальных сирот, чел.</t>
  </si>
  <si>
    <t xml:space="preserve">Количество умерших от болезней , чел.</t>
  </si>
  <si>
    <t xml:space="preserve">Количество детей, переданных под опеку, чел.</t>
  </si>
  <si>
    <t xml:space="preserve">Затраты на содержание одного ребенка в приемных семьях в год, руб.</t>
  </si>
  <si>
    <t xml:space="preserve">Затраты на содержание одного ребенка из числа детей-сирот и детей, оставшихся без попечения родителей в год, руб.</t>
  </si>
  <si>
    <t xml:space="preserve">Затраты на содержание одного больного в год, руб.</t>
  </si>
  <si>
    <t xml:space="preserve">Умерло в трудоспособном возрасте, чел.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</si>
</sst>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>
    <font>
      <sz val="11.000000"/>
      <color theme="1"/>
      <name val="Calibri"/>
    </font>
    <font>
      <sz val="10.000000"/>
      <name val="Arial"/>
    </font>
    <font>
      <b/>
      <sz val="13.000000"/>
      <name val="Times New Roman"/>
    </font>
    <font>
      <sz val="11.000000"/>
      <name val="Times New Roman"/>
    </font>
    <font>
      <sz val="11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C5E0B4"/>
        <bgColor indexed="42"/>
      </patternFill>
    </fill>
    <fill>
      <patternFill patternType="solid">
        <fgColor theme="9" tint="0.59999389629810485"/>
        <bgColor theme="9" tint="0.59999389629810485"/>
      </patternFill>
    </fill>
  </fills>
  <borders count="8">
    <border>
      <left style="none"/>
      <right style="none"/>
      <top style="none"/>
      <bottom style="none"/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  <border>
      <left style="none"/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6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</cellStyleXfs>
  <cellXfs count="22">
    <xf fontId="0" fillId="0" borderId="0" numFmtId="0" xfId="0" applyProtection="0">
      <protection hidden="0" locked="1"/>
    </xf>
    <xf fontId="2" fillId="0" borderId="1" numFmtId="0" xfId="0" applyFont="1" applyBorder="1" applyAlignment="1" applyProtection="1">
      <alignment horizontal="center" wrapText="1"/>
      <protection hidden="0" locked="1"/>
    </xf>
    <xf fontId="2" fillId="0" borderId="2" numFmtId="0" xfId="0" applyFont="1" applyBorder="1" applyAlignment="1" applyProtection="1">
      <alignment horizontal="center" wrapText="1"/>
      <protection hidden="0" locked="1"/>
    </xf>
    <xf fontId="2" fillId="0" borderId="3" numFmtId="0" xfId="0" applyFont="1" applyBorder="1" applyAlignment="1" applyProtection="1">
      <alignment horizontal="center" wrapText="1"/>
      <protection hidden="0" locked="1"/>
    </xf>
    <xf fontId="3" fillId="2" borderId="4" numFmtId="0" xfId="0" applyFont="1" applyFill="1" applyBorder="1" applyAlignment="1" applyProtection="1">
      <alignment horizontal="center" vertical="center"/>
      <protection hidden="0" locked="1"/>
    </xf>
    <xf fontId="3" fillId="2" borderId="5" numFmtId="0" xfId="0" applyFont="1" applyFill="1" applyBorder="1" applyAlignment="1" applyProtection="1">
      <alignment horizontal="center" vertical="center" wrapText="1"/>
      <protection hidden="0" locked="1"/>
    </xf>
    <xf fontId="3" fillId="2" borderId="6" numFmtId="0" xfId="0" applyFont="1" applyFill="1" applyBorder="1" applyAlignment="1" applyProtection="1">
      <alignment horizontal="center" vertical="center" wrapText="1"/>
      <protection hidden="0" locked="1"/>
    </xf>
    <xf fontId="4" fillId="2" borderId="5" numFmtId="0" xfId="0" applyFont="1" applyFill="1" applyBorder="1" applyAlignment="1" applyProtection="0">
      <alignment horizontal="center" vertical="center" wrapText="1"/>
      <protection hidden="0" locked="1"/>
    </xf>
    <xf fontId="3" fillId="0" borderId="5" numFmtId="0" xfId="0" applyFont="1" applyBorder="1" applyAlignment="1" applyProtection="1">
      <alignment horizontal="left" vertical="center"/>
      <protection hidden="0" locked="1"/>
    </xf>
    <xf fontId="3" fillId="0" borderId="5" numFmtId="4" xfId="0" applyNumberFormat="1" applyFont="1" applyBorder="1" applyProtection="1">
      <protection hidden="0" locked="1"/>
    </xf>
    <xf fontId="4" fillId="0" borderId="5" numFmtId="2" xfId="0" applyNumberFormat="1" applyFont="1" applyBorder="1" applyProtection="0">
      <protection hidden="0" locked="1"/>
    </xf>
    <xf fontId="3" fillId="0" borderId="5" numFmtId="3" xfId="0" applyNumberFormat="1" applyFont="1" applyBorder="1" applyProtection="1">
      <protection hidden="0" locked="1"/>
    </xf>
    <xf fontId="3" fillId="2" borderId="4" numFmtId="0" xfId="0" applyFont="1" applyFill="1" applyBorder="1" applyAlignment="1" applyProtection="1">
      <alignment horizontal="center" vertical="center" wrapText="1"/>
      <protection hidden="0" locked="1"/>
    </xf>
    <xf fontId="3" fillId="2" borderId="7" numFmtId="0" xfId="0" applyFont="1" applyFill="1" applyBorder="1" applyAlignment="1" applyProtection="1">
      <alignment horizontal="center" vertical="center"/>
      <protection hidden="0" locked="1"/>
    </xf>
    <xf fontId="3" fillId="2" borderId="7" numFmtId="0" xfId="0" applyFont="1" applyFill="1" applyBorder="1" applyAlignment="1" applyProtection="1">
      <alignment horizontal="center" vertical="center" wrapText="1"/>
      <protection hidden="0" locked="1"/>
    </xf>
    <xf fontId="4" fillId="2" borderId="5" numFmtId="0" xfId="0" applyFont="1" applyFill="1" applyBorder="1" applyAlignment="1" applyProtection="0">
      <alignment wrapText="1"/>
      <protection hidden="0" locked="1"/>
    </xf>
    <xf fontId="4" fillId="3" borderId="5" numFmtId="0" xfId="0" applyFont="1" applyFill="1" applyBorder="1" applyAlignment="1" applyProtection="0">
      <alignment horizontal="center" vertical="center" wrapText="1"/>
      <protection hidden="0" locked="1"/>
    </xf>
    <xf fontId="4" fillId="0" borderId="5" numFmtId="0" xfId="0" applyFont="1" applyBorder="1" applyProtection="0">
      <protection hidden="0" locked="1"/>
    </xf>
    <xf fontId="4" fillId="0" borderId="5" numFmtId="164" xfId="0" applyNumberFormat="1" applyFont="1" applyBorder="1" applyAlignment="1" applyProtection="1">
      <alignment horizontal="right"/>
      <protection hidden="0" locked="1"/>
    </xf>
    <xf fontId="4" fillId="0" borderId="5" numFmtId="1" xfId="0" applyNumberFormat="1" applyFont="1" applyBorder="1" applyProtection="0">
      <protection hidden="0" locked="1"/>
    </xf>
    <xf fontId="4" fillId="0" borderId="5" numFmtId="0" xfId="0" applyFont="1" applyBorder="1" applyProtection="1">
      <protection hidden="0" locked="1"/>
    </xf>
    <xf fontId="4" fillId="0" borderId="5" numFmtId="2" xfId="0" applyNumberFormat="1" applyFont="1" applyBorder="1" applyProtection="1">
      <protection hidden="0" locked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1"/>
  </sheetPr>
  <sheetViews>
    <sheetView showFormulas="0" showGridLines="1" showRowColHeaders="1" showZeros="1" rightToLeft="0" view="normal" zoomScale="100" workbookViewId="0">
      <selection activeCell="C6" activeCellId="0" sqref="C6"/>
    </sheetView>
  </sheetViews>
  <sheetFormatPr defaultColWidth="8.6796875" defaultRowHeight="14.25"/>
  <cols>
    <col customWidth="1" min="1" max="1" style="0" width="16.140625"/>
    <col customWidth="1" min="2" max="4" style="0" width="16.28125"/>
    <col customWidth="1" min="5" max="5" style="0" width="15.57421875"/>
    <col customWidth="1" min="6" max="12" style="0" width="16.28125"/>
    <col customWidth="1" min="13" max="13" style="0" width="23.859999999999999"/>
    <col customWidth="1" min="14" max="14" style="0" width="19.280000000000001"/>
  </cols>
  <sheetData>
    <row r="1" ht="29.10000000000000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189" customHeight="1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</row>
    <row r="3" ht="14.25">
      <c r="A3" s="8" t="s">
        <v>9</v>
      </c>
      <c r="B3" s="9">
        <f>B7/E7</f>
        <v>1.8815275142191024</v>
      </c>
      <c r="C3" s="10">
        <f>B3*L7</f>
        <v>19756.038899300576</v>
      </c>
      <c r="D3" s="11">
        <f>((H7*I7)+(F7*J7))/1000000</f>
        <v>717.42134739999995</v>
      </c>
      <c r="E3" s="11">
        <f>G7*K7/1000000</f>
        <v>3519.0387989999999</v>
      </c>
      <c r="F3" s="9">
        <f>E3*100/D7</f>
        <v>31226.478855721594</v>
      </c>
      <c r="G3" s="10">
        <f>D3*100/D7</f>
        <v>6366.0970551377532</v>
      </c>
      <c r="H3" s="10">
        <f>C3+F3+G3</f>
        <v>57348.614810159925</v>
      </c>
    </row>
    <row r="5" ht="14.25">
      <c r="L5" t="s">
        <v>10</v>
      </c>
    </row>
    <row r="6" ht="128.25">
      <c r="A6" s="12" t="s">
        <v>11</v>
      </c>
      <c r="B6" s="13" t="s">
        <v>12</v>
      </c>
      <c r="C6" s="14" t="s">
        <v>13</v>
      </c>
      <c r="D6" s="14" t="s">
        <v>14</v>
      </c>
      <c r="E6" s="14" t="s">
        <v>15</v>
      </c>
      <c r="F6" s="5" t="s">
        <v>16</v>
      </c>
      <c r="G6" s="14" t="s">
        <v>17</v>
      </c>
      <c r="H6" s="14" t="s">
        <v>18</v>
      </c>
      <c r="I6" s="7" t="s">
        <v>19</v>
      </c>
      <c r="J6" s="15" t="s">
        <v>20</v>
      </c>
      <c r="K6" s="7" t="s">
        <v>21</v>
      </c>
      <c r="L6" s="16" t="s">
        <v>22</v>
      </c>
    </row>
    <row r="7" ht="14.25">
      <c r="A7" s="17"/>
      <c r="B7" s="18">
        <v>4320045.5</v>
      </c>
      <c r="C7" s="18">
        <v>486843.48300000001</v>
      </c>
      <c r="D7" s="19">
        <f>C7*100/B7</f>
        <v>11.269406375465257</v>
      </c>
      <c r="E7" s="20">
        <v>2296031</v>
      </c>
      <c r="F7" s="9">
        <v>5765</v>
      </c>
      <c r="G7" s="21">
        <v>39465</v>
      </c>
      <c r="H7" s="21">
        <v>580</v>
      </c>
      <c r="I7" s="10">
        <v>146414.03</v>
      </c>
      <c r="J7" s="10">
        <v>109714</v>
      </c>
      <c r="K7" s="10">
        <v>89168.600000000006</v>
      </c>
      <c r="L7" s="10">
        <v>10500</v>
      </c>
    </row>
  </sheetData>
  <mergeCells count="1">
    <mergeCell ref="A1:L1"/>
  </mergeCells>
  <printOptions headings="0" gridLines="0" horizontalCentered="0" verticalCentered="0"/>
  <pageMargins left="0.70078740157480324" right="0.70078740157480324" top="0.75196850393700787" bottom="0.75196850393700787" header="0.51181102362204689" footer="0.51181102362204689"/>
  <pageSetup paperSize="9" scale="71" firstPageNumber="1" fitToWidth="1" fitToHeight="1" pageOrder="downThenOver" orientation="landscape" usePrinterDefaults="1" blackAndWhite="0" draft="0" cellComments="none" useFirstPageNumber="1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ONLYOFFICE/8.3.2.19</Application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dc:language>ru-RU</dc:language>
  <cp:revision>18</cp:revision>
  <dcterms:modified xsi:type="dcterms:W3CDTF">2025-03-27T13:24:30Z</dcterms:modified>
</cp:coreProperties>
</file>